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435"/>
  </bookViews>
  <sheets>
    <sheet name="Kalkulator" sheetId="4" r:id="rId1"/>
  </sheets>
  <calcPr calcId="152511"/>
</workbook>
</file>

<file path=xl/calcChain.xml><?xml version="1.0" encoding="utf-8"?>
<calcChain xmlns="http://schemas.openxmlformats.org/spreadsheetml/2006/main">
  <c r="E21" i="4" l="1"/>
  <c r="D21" i="4"/>
  <c r="E18" i="4"/>
  <c r="E20" i="4"/>
  <c r="E19" i="4"/>
  <c r="E17" i="4"/>
  <c r="D20" i="4"/>
  <c r="C21" i="4"/>
  <c r="B21" i="4"/>
  <c r="B13" i="4"/>
  <c r="C13" i="4"/>
  <c r="D27" i="4" l="1"/>
  <c r="D26" i="4"/>
  <c r="D25" i="4"/>
  <c r="D18" i="4" l="1"/>
  <c r="D19" i="4"/>
  <c r="D17" i="4"/>
  <c r="D11" i="4"/>
  <c r="D12" i="4"/>
  <c r="D10" i="4"/>
  <c r="B28" i="4"/>
  <c r="C28" i="4" l="1"/>
  <c r="D28" i="4" s="1"/>
  <c r="E5" i="4"/>
  <c r="E6" i="4"/>
  <c r="D13" i="4"/>
  <c r="E12" i="4" s="1"/>
  <c r="E4" i="4"/>
  <c r="F10" i="4" s="1"/>
  <c r="F20" i="4" l="1"/>
  <c r="F19" i="4"/>
  <c r="F17" i="4"/>
  <c r="F21" i="4" s="1"/>
  <c r="F18" i="4"/>
  <c r="E26" i="4"/>
  <c r="F26" i="4" s="1"/>
  <c r="E25" i="4"/>
  <c r="E27" i="4"/>
  <c r="F27" i="4" s="1"/>
  <c r="E11" i="4"/>
  <c r="F11" i="4" s="1"/>
  <c r="E10" i="4"/>
  <c r="F12" i="4"/>
  <c r="E28" i="4" l="1"/>
  <c r="F25" i="4"/>
  <c r="E13" i="4"/>
  <c r="F13" i="4"/>
</calcChain>
</file>

<file path=xl/sharedStrings.xml><?xml version="1.0" encoding="utf-8"?>
<sst xmlns="http://schemas.openxmlformats.org/spreadsheetml/2006/main" count="43" uniqueCount="26">
  <si>
    <t>stawka procentowa</t>
  </si>
  <si>
    <t>Wynagrodzenie dla koordynatora</t>
  </si>
  <si>
    <t>Instytut Filologii Polskiej</t>
  </si>
  <si>
    <t>Instytut Historii</t>
  </si>
  <si>
    <t>Instytut Filologii Germańskiej</t>
  </si>
  <si>
    <t>koszty dla instytutu</t>
  </si>
  <si>
    <t>razem</t>
  </si>
  <si>
    <t>udział procentowy instytutu</t>
  </si>
  <si>
    <r>
      <t>Przedział I -</t>
    </r>
    <r>
      <rPr>
        <b/>
        <sz val="11"/>
        <color rgb="FFFF0000"/>
        <rFont val="Calibri"/>
        <family val="2"/>
        <charset val="238"/>
        <scheme val="minor"/>
      </rPr>
      <t xml:space="preserve"> do 50 studentów</t>
    </r>
  </si>
  <si>
    <t>NAZWA INSTYTUTU:</t>
  </si>
  <si>
    <t xml:space="preserve">liczba studentów stacjonarnych </t>
  </si>
  <si>
    <t>liczba studentów niestacjonarnych</t>
  </si>
  <si>
    <t>Razem liczba studentów</t>
  </si>
  <si>
    <r>
      <t xml:space="preserve">Przedział II </t>
    </r>
    <r>
      <rPr>
        <sz val="11"/>
        <color rgb="FFFF0000"/>
        <rFont val="Calibri"/>
        <family val="2"/>
        <charset val="238"/>
        <scheme val="minor"/>
      </rPr>
      <t xml:space="preserve">- </t>
    </r>
    <r>
      <rPr>
        <b/>
        <sz val="11"/>
        <color rgb="FFFF0000"/>
        <rFont val="Calibri"/>
        <family val="2"/>
        <charset val="238"/>
        <scheme val="minor"/>
      </rPr>
      <t>od 51 do 100 studentów</t>
    </r>
  </si>
  <si>
    <r>
      <t>Przedział III -</t>
    </r>
    <r>
      <rPr>
        <b/>
        <sz val="11"/>
        <color rgb="FFFF0000"/>
        <rFont val="Calibri"/>
        <family val="2"/>
        <charset val="238"/>
        <scheme val="minor"/>
      </rPr>
      <t xml:space="preserve"> od 101 do 200 studentów</t>
    </r>
  </si>
  <si>
    <t>Przedział I</t>
  </si>
  <si>
    <t>Przedział II</t>
  </si>
  <si>
    <t>Przedział III</t>
  </si>
  <si>
    <t>WZÓR LICZENIA</t>
  </si>
  <si>
    <t>Artoterapia</t>
  </si>
  <si>
    <t>Psychologia</t>
  </si>
  <si>
    <r>
      <t>500-D</t>
    </r>
    <r>
      <rPr>
        <b/>
        <sz val="9"/>
        <color rgb="FFFF0000"/>
        <rFont val="Calibri"/>
        <family val="2"/>
        <charset val="238"/>
        <scheme val="minor"/>
      </rPr>
      <t>-XXX-</t>
    </r>
    <r>
      <rPr>
        <b/>
        <sz val="9"/>
        <color theme="1"/>
        <rFont val="Calibri"/>
        <family val="2"/>
        <charset val="238"/>
        <scheme val="minor"/>
      </rPr>
      <t>00-00-00-011-60</t>
    </r>
  </si>
  <si>
    <r>
      <t>500-D-</t>
    </r>
    <r>
      <rPr>
        <b/>
        <sz val="9"/>
        <color rgb="FFFF0000"/>
        <rFont val="Calibri"/>
        <family val="2"/>
        <charset val="238"/>
        <scheme val="minor"/>
      </rPr>
      <t>XXX</t>
    </r>
    <r>
      <rPr>
        <b/>
        <sz val="9"/>
        <color theme="1"/>
        <rFont val="Calibri"/>
        <family val="2"/>
        <charset val="238"/>
        <scheme val="minor"/>
      </rPr>
      <t>-00-00-00-220-00</t>
    </r>
  </si>
  <si>
    <t>Instytut Neofilologii</t>
  </si>
  <si>
    <r>
      <t xml:space="preserve">Wynagrodzenie za koordynowanie praktyk-rok akademicki </t>
    </r>
    <r>
      <rPr>
        <b/>
        <sz val="18"/>
        <color rgb="FFFF0000"/>
        <rFont val="Calibri"/>
        <family val="2"/>
        <charset val="238"/>
        <scheme val="minor"/>
      </rPr>
      <t>2022/2023</t>
    </r>
  </si>
  <si>
    <t>Minimalna pensja profesora wg ustawy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</si>
</sst>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8"/>
      <color rgb="FF00B05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9" fontId="0" fillId="0" borderId="0" xfId="0" applyNumberFormat="1" applyAlignment="1" applyProtection="1">
      <alignment horizontal="center" vertical="center"/>
      <protection hidden="1"/>
    </xf>
    <xf numFmtId="0" fontId="0" fillId="0" borderId="2" xfId="0" applyNumberFormat="1" applyFont="1" applyBorder="1" applyProtection="1">
      <protection hidden="1"/>
    </xf>
    <xf numFmtId="2" fontId="0" fillId="0" borderId="1" xfId="0" applyNumberFormat="1" applyFont="1" applyBorder="1" applyProtection="1">
      <protection hidden="1"/>
    </xf>
    <xf numFmtId="9" fontId="0" fillId="0" borderId="0" xfId="0" applyNumberFormat="1" applyProtection="1">
      <protection hidden="1"/>
    </xf>
    <xf numFmtId="4" fontId="0" fillId="0" borderId="0" xfId="0" applyNumberFormat="1" applyProtection="1">
      <protection hidden="1"/>
    </xf>
    <xf numFmtId="4" fontId="0" fillId="0" borderId="1" xfId="0" applyNumberFormat="1" applyFont="1" applyBorder="1" applyProtection="1">
      <protection hidden="1"/>
    </xf>
    <xf numFmtId="0" fontId="0" fillId="3" borderId="5" xfId="0" applyFill="1" applyBorder="1"/>
    <xf numFmtId="0" fontId="0" fillId="2" borderId="6" xfId="0" applyFill="1" applyBorder="1"/>
    <xf numFmtId="0" fontId="0" fillId="0" borderId="8" xfId="0" applyNumberFormat="1" applyFont="1" applyBorder="1" applyProtection="1">
      <protection hidden="1"/>
    </xf>
    <xf numFmtId="4" fontId="0" fillId="0" borderId="7" xfId="0" applyNumberFormat="1" applyFont="1" applyBorder="1" applyProtection="1">
      <protection hidden="1"/>
    </xf>
    <xf numFmtId="0" fontId="0" fillId="5" borderId="1" xfId="0" applyFont="1" applyFill="1" applyBorder="1" applyAlignment="1" applyProtection="1">
      <alignment horizontal="center"/>
      <protection hidden="1"/>
    </xf>
    <xf numFmtId="0" fontId="0" fillId="5" borderId="1" xfId="0" applyFont="1" applyFill="1" applyBorder="1" applyAlignment="1" applyProtection="1">
      <alignment horizontal="center" wrapText="1"/>
      <protection hidden="1"/>
    </xf>
    <xf numFmtId="0" fontId="0" fillId="0" borderId="4" xfId="0" applyBorder="1"/>
    <xf numFmtId="0" fontId="0" fillId="0" borderId="11" xfId="0" applyNumberFormat="1" applyFont="1" applyBorder="1" applyProtection="1">
      <protection hidden="1"/>
    </xf>
    <xf numFmtId="0" fontId="0" fillId="4" borderId="13" xfId="0" applyFill="1" applyBorder="1"/>
    <xf numFmtId="0" fontId="0" fillId="0" borderId="14" xfId="0" applyNumberFormat="1" applyFont="1" applyBorder="1" applyProtection="1">
      <protection hidden="1"/>
    </xf>
    <xf numFmtId="4" fontId="0" fillId="0" borderId="9" xfId="0" applyNumberFormat="1" applyFont="1" applyBorder="1" applyProtection="1">
      <protection hidden="1"/>
    </xf>
    <xf numFmtId="0" fontId="2" fillId="0" borderId="4" xfId="0" applyFont="1" applyBorder="1" applyAlignment="1">
      <alignment horizontal="right"/>
    </xf>
    <xf numFmtId="0" fontId="2" fillId="0" borderId="15" xfId="0" applyNumberFormat="1" applyFont="1" applyBorder="1" applyProtection="1">
      <protection hidden="1"/>
    </xf>
    <xf numFmtId="4" fontId="2" fillId="0" borderId="10" xfId="0" applyNumberFormat="1" applyFont="1" applyBorder="1" applyProtection="1">
      <protection hidden="1"/>
    </xf>
    <xf numFmtId="0" fontId="2" fillId="0" borderId="16" xfId="0" applyNumberFormat="1" applyFont="1" applyBorder="1" applyProtection="1">
      <protection hidden="1"/>
    </xf>
    <xf numFmtId="2" fontId="0" fillId="0" borderId="9" xfId="0" applyNumberFormat="1" applyFont="1" applyBorder="1" applyProtection="1">
      <protection hidden="1"/>
    </xf>
    <xf numFmtId="0" fontId="2" fillId="0" borderId="12" xfId="0" applyFont="1" applyBorder="1" applyAlignment="1">
      <alignment horizontal="right"/>
    </xf>
    <xf numFmtId="0" fontId="2" fillId="0" borderId="12" xfId="0" applyNumberFormat="1" applyFont="1" applyBorder="1" applyProtection="1">
      <protection hidden="1"/>
    </xf>
    <xf numFmtId="2" fontId="2" fillId="0" borderId="10" xfId="0" applyNumberFormat="1" applyFont="1" applyBorder="1" applyProtection="1">
      <protection hidden="1"/>
    </xf>
    <xf numFmtId="0" fontId="0" fillId="0" borderId="0" xfId="0" applyFont="1"/>
    <xf numFmtId="0" fontId="2" fillId="0" borderId="0" xfId="0" applyFont="1"/>
    <xf numFmtId="2" fontId="0" fillId="0" borderId="7" xfId="0" applyNumberFormat="1" applyFont="1" applyBorder="1" applyProtection="1">
      <protection hidden="1"/>
    </xf>
    <xf numFmtId="0" fontId="2" fillId="0" borderId="3" xfId="0" applyNumberFormat="1" applyFont="1" applyBorder="1" applyProtection="1">
      <protection hidden="1"/>
    </xf>
    <xf numFmtId="4" fontId="2" fillId="0" borderId="0" xfId="0" applyNumberFormat="1" applyFont="1" applyAlignment="1" applyProtection="1">
      <alignment horizontal="center" vertical="center"/>
      <protection hidden="1"/>
    </xf>
    <xf numFmtId="0" fontId="0" fillId="5" borderId="7" xfId="0" applyFill="1" applyBorder="1"/>
    <xf numFmtId="0" fontId="0" fillId="0" borderId="3" xfId="0" applyBorder="1"/>
    <xf numFmtId="0" fontId="8" fillId="0" borderId="0" xfId="0" applyFont="1"/>
    <xf numFmtId="0" fontId="6" fillId="0" borderId="0" xfId="0" applyFont="1" applyProtection="1">
      <protection hidden="1"/>
    </xf>
    <xf numFmtId="0" fontId="0" fillId="6" borderId="1" xfId="0" applyFill="1" applyBorder="1"/>
    <xf numFmtId="0" fontId="0" fillId="6" borderId="9" xfId="0" applyFill="1" applyBorder="1"/>
    <xf numFmtId="0" fontId="2" fillId="6" borderId="15" xfId="0" applyFont="1" applyFill="1" applyBorder="1" applyAlignment="1">
      <alignment horizontal="right"/>
    </xf>
    <xf numFmtId="0" fontId="0" fillId="6" borderId="7" xfId="0" applyFill="1" applyBorder="1"/>
    <xf numFmtId="10" fontId="1" fillId="0" borderId="7" xfId="1" applyNumberFormat="1" applyFont="1" applyBorder="1" applyProtection="1">
      <protection hidden="1"/>
    </xf>
    <xf numFmtId="10" fontId="2" fillId="0" borderId="16" xfId="1" applyNumberFormat="1" applyFont="1" applyBorder="1" applyProtection="1">
      <protection hidden="1"/>
    </xf>
    <xf numFmtId="10" fontId="2" fillId="0" borderId="12" xfId="1" applyNumberFormat="1" applyFont="1" applyBorder="1" applyProtection="1">
      <protection hidden="1"/>
    </xf>
    <xf numFmtId="4" fontId="0" fillId="0" borderId="0" xfId="0" applyNumberFormat="1"/>
    <xf numFmtId="0" fontId="5" fillId="6" borderId="1" xfId="0" applyFont="1" applyFill="1" applyBorder="1"/>
    <xf numFmtId="10" fontId="1" fillId="0" borderId="17" xfId="1" applyNumberFormat="1" applyFont="1" applyBorder="1" applyProtection="1">
      <protection hidden="1"/>
    </xf>
    <xf numFmtId="0" fontId="2" fillId="6" borderId="18" xfId="0" applyFont="1" applyFill="1" applyBorder="1" applyAlignment="1">
      <alignment horizontal="right"/>
    </xf>
    <xf numFmtId="0" fontId="2" fillId="0" borderId="18" xfId="0" applyNumberFormat="1" applyFont="1" applyBorder="1" applyProtection="1">
      <protection hidden="1"/>
    </xf>
    <xf numFmtId="0" fontId="0" fillId="4" borderId="1" xfId="0" applyFill="1" applyBorder="1"/>
    <xf numFmtId="0" fontId="0" fillId="0" borderId="1" xfId="0" applyNumberFormat="1" applyFont="1" applyBorder="1" applyProtection="1">
      <protection hidden="1"/>
    </xf>
    <xf numFmtId="10" fontId="1" fillId="0" borderId="1" xfId="1" applyNumberFormat="1" applyFont="1" applyBorder="1" applyProtection="1">
      <protection hidden="1"/>
    </xf>
    <xf numFmtId="0" fontId="0" fillId="3" borderId="13" xfId="0" applyFill="1" applyBorder="1"/>
    <xf numFmtId="0" fontId="2" fillId="0" borderId="19" xfId="0" applyFont="1" applyBorder="1" applyAlignment="1">
      <alignment horizontal="right"/>
    </xf>
    <xf numFmtId="10" fontId="2" fillId="0" borderId="18" xfId="1" applyNumberFormat="1" applyFont="1" applyBorder="1" applyProtection="1">
      <protection hidden="1"/>
    </xf>
    <xf numFmtId="4" fontId="2" fillId="0" borderId="20" xfId="0" applyNumberFormat="1" applyFont="1" applyBorder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4" fontId="2" fillId="7" borderId="1" xfId="0" applyNumberFormat="1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zoomScale="140" zoomScaleNormal="140" workbookViewId="0">
      <selection activeCell="A3" sqref="A3"/>
    </sheetView>
  </sheetViews>
  <sheetFormatPr defaultRowHeight="15" x14ac:dyDescent="0.25"/>
  <cols>
    <col min="1" max="1" width="34.28515625" customWidth="1"/>
    <col min="2" max="2" width="21.85546875" customWidth="1"/>
    <col min="3" max="3" width="21.85546875" style="3" customWidth="1"/>
    <col min="4" max="4" width="19" style="3" customWidth="1"/>
    <col min="5" max="5" width="23.42578125" style="3" customWidth="1"/>
    <col min="6" max="6" width="19" style="3" customWidth="1"/>
  </cols>
  <sheetData>
    <row r="1" spans="1:6" s="36" customFormat="1" ht="23.25" x14ac:dyDescent="0.35">
      <c r="A1" s="57" t="s">
        <v>24</v>
      </c>
      <c r="B1" s="57"/>
      <c r="C1" s="58"/>
      <c r="D1" s="58"/>
      <c r="E1" s="58"/>
      <c r="F1" s="37" t="s">
        <v>18</v>
      </c>
    </row>
    <row r="3" spans="1:6" x14ac:dyDescent="0.25">
      <c r="A3" s="1" t="s">
        <v>25</v>
      </c>
      <c r="B3" s="1"/>
      <c r="C3" s="2" t="s">
        <v>0</v>
      </c>
      <c r="D3" s="2"/>
      <c r="E3" s="2" t="s">
        <v>1</v>
      </c>
    </row>
    <row r="4" spans="1:6" x14ac:dyDescent="0.25">
      <c r="A4" s="59">
        <v>7210</v>
      </c>
      <c r="B4" s="1"/>
      <c r="C4" s="4">
        <v>0.22</v>
      </c>
      <c r="D4" s="4"/>
      <c r="E4" s="33">
        <f>A4*C4</f>
        <v>1586.2</v>
      </c>
      <c r="F4" s="3" t="s">
        <v>15</v>
      </c>
    </row>
    <row r="5" spans="1:6" x14ac:dyDescent="0.25">
      <c r="A5" s="59">
        <v>7210</v>
      </c>
      <c r="B5" s="1"/>
      <c r="C5" s="4">
        <v>0.25</v>
      </c>
      <c r="D5" s="4"/>
      <c r="E5" s="33">
        <f t="shared" ref="E5:E6" si="0">A5*C5</f>
        <v>1802.5</v>
      </c>
      <c r="F5" s="3" t="s">
        <v>16</v>
      </c>
    </row>
    <row r="6" spans="1:6" x14ac:dyDescent="0.25">
      <c r="A6" s="59">
        <v>7210</v>
      </c>
      <c r="B6" s="1"/>
      <c r="C6" s="4">
        <v>0.27</v>
      </c>
      <c r="D6" s="4"/>
      <c r="E6" s="33">
        <f t="shared" si="0"/>
        <v>1946.7</v>
      </c>
      <c r="F6" s="3" t="s">
        <v>17</v>
      </c>
    </row>
    <row r="7" spans="1:6" ht="15.75" thickBot="1" x14ac:dyDescent="0.3">
      <c r="A7" s="45"/>
      <c r="C7" s="7"/>
      <c r="D7" s="7"/>
      <c r="E7" s="8"/>
    </row>
    <row r="8" spans="1:6" ht="15.75" thickBot="1" x14ac:dyDescent="0.3">
      <c r="A8" s="16" t="s">
        <v>8</v>
      </c>
      <c r="B8" s="46" t="s">
        <v>21</v>
      </c>
      <c r="C8" s="46" t="s">
        <v>22</v>
      </c>
    </row>
    <row r="9" spans="1:6" ht="30" customHeight="1" x14ac:dyDescent="0.25">
      <c r="A9" s="34" t="s">
        <v>9</v>
      </c>
      <c r="B9" s="15" t="s">
        <v>10</v>
      </c>
      <c r="C9" s="15" t="s">
        <v>11</v>
      </c>
      <c r="D9" s="15" t="s">
        <v>12</v>
      </c>
      <c r="E9" s="15" t="s">
        <v>7</v>
      </c>
      <c r="F9" s="14" t="s">
        <v>5</v>
      </c>
    </row>
    <row r="10" spans="1:6" ht="15.75" thickBot="1" x14ac:dyDescent="0.3">
      <c r="A10" s="11" t="s">
        <v>2</v>
      </c>
      <c r="B10" s="38">
        <v>7</v>
      </c>
      <c r="C10" s="12">
        <v>24</v>
      </c>
      <c r="D10" s="12">
        <f>SUM(B10:C10)</f>
        <v>31</v>
      </c>
      <c r="E10" s="42">
        <f>D10/D$13</f>
        <v>0.70454545454545459</v>
      </c>
      <c r="F10" s="13">
        <f>E10*E$4</f>
        <v>1117.5500000000002</v>
      </c>
    </row>
    <row r="11" spans="1:6" ht="15.75" thickBot="1" x14ac:dyDescent="0.3">
      <c r="A11" s="10" t="s">
        <v>3</v>
      </c>
      <c r="B11" s="38">
        <v>5</v>
      </c>
      <c r="C11" s="5">
        <v>1</v>
      </c>
      <c r="D11" s="12">
        <f t="shared" ref="D11:D13" si="1">SUM(B11:C11)</f>
        <v>6</v>
      </c>
      <c r="E11" s="42">
        <f>D11/D$13</f>
        <v>0.13636363636363635</v>
      </c>
      <c r="F11" s="9">
        <f t="shared" ref="F11:F12" si="2">E11*E$4</f>
        <v>216.29999999999998</v>
      </c>
    </row>
    <row r="12" spans="1:6" ht="15.75" thickBot="1" x14ac:dyDescent="0.3">
      <c r="A12" s="18" t="s">
        <v>4</v>
      </c>
      <c r="B12" s="39">
        <v>7</v>
      </c>
      <c r="C12" s="19">
        <v>0</v>
      </c>
      <c r="D12" s="17">
        <f t="shared" si="1"/>
        <v>7</v>
      </c>
      <c r="E12" s="42">
        <f>D12/D$13</f>
        <v>0.15909090909090909</v>
      </c>
      <c r="F12" s="20">
        <f t="shared" si="2"/>
        <v>252.35</v>
      </c>
    </row>
    <row r="13" spans="1:6" ht="15.75" thickBot="1" x14ac:dyDescent="0.3">
      <c r="A13" s="21" t="s">
        <v>6</v>
      </c>
      <c r="B13" s="40">
        <f>SUM(B10:B12)</f>
        <v>19</v>
      </c>
      <c r="C13" s="22">
        <f>SUM(C10:C12)</f>
        <v>25</v>
      </c>
      <c r="D13" s="24">
        <f t="shared" si="1"/>
        <v>44</v>
      </c>
      <c r="E13" s="44">
        <f>SUM(E10:E12)</f>
        <v>1</v>
      </c>
      <c r="F13" s="23">
        <f>SUM(F10:F12)</f>
        <v>1586.2</v>
      </c>
    </row>
    <row r="14" spans="1:6" ht="15.75" thickBot="1" x14ac:dyDescent="0.3"/>
    <row r="15" spans="1:6" ht="15.75" thickBot="1" x14ac:dyDescent="0.3">
      <c r="A15" s="35" t="s">
        <v>13</v>
      </c>
    </row>
    <row r="16" spans="1:6" ht="30" x14ac:dyDescent="0.25">
      <c r="A16" s="34" t="s">
        <v>9</v>
      </c>
      <c r="B16" s="15" t="s">
        <v>10</v>
      </c>
      <c r="C16" s="15" t="s">
        <v>11</v>
      </c>
      <c r="D16" s="15" t="s">
        <v>12</v>
      </c>
      <c r="E16" s="15" t="s">
        <v>7</v>
      </c>
      <c r="F16" s="14" t="s">
        <v>5</v>
      </c>
    </row>
    <row r="17" spans="1:6" ht="15.75" thickBot="1" x14ac:dyDescent="0.3">
      <c r="A17" s="11" t="s">
        <v>2</v>
      </c>
      <c r="B17" s="41">
        <v>7</v>
      </c>
      <c r="C17" s="12">
        <v>0</v>
      </c>
      <c r="D17" s="12">
        <f>SUM(B17:C17)</f>
        <v>7</v>
      </c>
      <c r="E17" s="42">
        <f>D17/D$21</f>
        <v>0.11666666666666667</v>
      </c>
      <c r="F17" s="13">
        <f>E17*E5</f>
        <v>210.29166666666666</v>
      </c>
    </row>
    <row r="18" spans="1:6" x14ac:dyDescent="0.25">
      <c r="A18" s="53" t="s">
        <v>3</v>
      </c>
      <c r="B18" s="39">
        <v>5</v>
      </c>
      <c r="C18" s="19">
        <v>0</v>
      </c>
      <c r="D18" s="19">
        <f t="shared" ref="D18:D19" si="3">SUM(B18:C18)</f>
        <v>5</v>
      </c>
      <c r="E18" s="47">
        <f>D18/D$21</f>
        <v>8.3333333333333329E-2</v>
      </c>
      <c r="F18" s="25">
        <f>E18*E5</f>
        <v>150.20833333333331</v>
      </c>
    </row>
    <row r="19" spans="1:6" x14ac:dyDescent="0.25">
      <c r="A19" s="50" t="s">
        <v>4</v>
      </c>
      <c r="B19" s="38">
        <v>7</v>
      </c>
      <c r="C19" s="51">
        <v>1</v>
      </c>
      <c r="D19" s="51">
        <f t="shared" si="3"/>
        <v>8</v>
      </c>
      <c r="E19" s="52">
        <f>D19/D$21</f>
        <v>0.13333333333333333</v>
      </c>
      <c r="F19" s="6">
        <f>E19*E5</f>
        <v>240.33333333333334</v>
      </c>
    </row>
    <row r="20" spans="1:6" x14ac:dyDescent="0.25">
      <c r="A20" s="50" t="s">
        <v>23</v>
      </c>
      <c r="B20" s="38">
        <v>24</v>
      </c>
      <c r="C20" s="51">
        <v>16</v>
      </c>
      <c r="D20" s="51">
        <f>SUM(B20:C20)</f>
        <v>40</v>
      </c>
      <c r="E20" s="52">
        <f>D20/D21</f>
        <v>0.66666666666666663</v>
      </c>
      <c r="F20" s="9">
        <f>E20*E5</f>
        <v>1201.6666666666665</v>
      </c>
    </row>
    <row r="21" spans="1:6" ht="15.75" thickBot="1" x14ac:dyDescent="0.3">
      <c r="A21" s="54" t="s">
        <v>6</v>
      </c>
      <c r="B21" s="48">
        <f>SUM(B17:B20)</f>
        <v>43</v>
      </c>
      <c r="C21" s="49">
        <f>SUM(C17:C20)</f>
        <v>17</v>
      </c>
      <c r="D21" s="49">
        <f>SUM(D17:D20)</f>
        <v>60</v>
      </c>
      <c r="E21" s="55">
        <f>SUM(E17:E20)</f>
        <v>1</v>
      </c>
      <c r="F21" s="56">
        <f>SUM(F17:F20)</f>
        <v>1802.5</v>
      </c>
    </row>
    <row r="22" spans="1:6" ht="15.75" thickBot="1" x14ac:dyDescent="0.3"/>
    <row r="23" spans="1:6" ht="15.75" thickBot="1" x14ac:dyDescent="0.3">
      <c r="A23" s="35" t="s">
        <v>14</v>
      </c>
    </row>
    <row r="24" spans="1:6" ht="30" x14ac:dyDescent="0.25">
      <c r="A24" s="34" t="s">
        <v>9</v>
      </c>
      <c r="B24" s="15" t="s">
        <v>10</v>
      </c>
      <c r="C24" s="15" t="s">
        <v>11</v>
      </c>
      <c r="D24" s="15" t="s">
        <v>12</v>
      </c>
      <c r="E24" s="15" t="s">
        <v>7</v>
      </c>
      <c r="F24" s="14" t="s">
        <v>5</v>
      </c>
    </row>
    <row r="25" spans="1:6" ht="15.75" thickBot="1" x14ac:dyDescent="0.3">
      <c r="A25" s="11" t="s">
        <v>19</v>
      </c>
      <c r="B25" s="41">
        <v>19</v>
      </c>
      <c r="C25" s="12">
        <v>1</v>
      </c>
      <c r="D25" s="12">
        <f>SUM(B25:C25)</f>
        <v>20</v>
      </c>
      <c r="E25" s="42">
        <f>D25/D28</f>
        <v>0.15151515151515152</v>
      </c>
      <c r="F25" s="31">
        <f>E25*E6</f>
        <v>294.9545454545455</v>
      </c>
    </row>
    <row r="26" spans="1:6" ht="15.75" thickBot="1" x14ac:dyDescent="0.3">
      <c r="A26" s="10" t="s">
        <v>20</v>
      </c>
      <c r="B26" s="38">
        <v>104</v>
      </c>
      <c r="C26" s="5">
        <v>2</v>
      </c>
      <c r="D26" s="5">
        <f>SUM(B26:C26)</f>
        <v>106</v>
      </c>
      <c r="E26" s="42">
        <f>D26/D28</f>
        <v>0.80303030303030298</v>
      </c>
      <c r="F26" s="31">
        <f>E26*E6</f>
        <v>1563.2590909090909</v>
      </c>
    </row>
    <row r="27" spans="1:6" ht="15.75" thickBot="1" x14ac:dyDescent="0.3">
      <c r="A27" s="18"/>
      <c r="B27" s="39">
        <v>5</v>
      </c>
      <c r="C27" s="19">
        <v>1</v>
      </c>
      <c r="D27" s="19">
        <f>SUM(B27:C27)</f>
        <v>6</v>
      </c>
      <c r="E27" s="42">
        <f>D27/D28</f>
        <v>4.5454545454545456E-2</v>
      </c>
      <c r="F27" s="31">
        <f>E27*E6</f>
        <v>88.486363636363635</v>
      </c>
    </row>
    <row r="28" spans="1:6" s="29" customFormat="1" ht="15.75" thickBot="1" x14ac:dyDescent="0.3">
      <c r="A28" s="21" t="s">
        <v>6</v>
      </c>
      <c r="B28" s="26">
        <f>SUM(B25:B27)</f>
        <v>128</v>
      </c>
      <c r="C28" s="27">
        <f>SUM(C25:C27)</f>
        <v>4</v>
      </c>
      <c r="D28" s="32">
        <f t="shared" ref="D28" si="4">SUM(B28:C28)</f>
        <v>132</v>
      </c>
      <c r="E28" s="43">
        <f>SUM(E25:E27)</f>
        <v>0.99999999999999989</v>
      </c>
      <c r="F28" s="28">
        <v>1730.7</v>
      </c>
    </row>
    <row r="30" spans="1:6" x14ac:dyDescent="0.25">
      <c r="B30" s="30"/>
    </row>
  </sheetData>
  <sheetProtection formatCells="0" formatColumns="0" formatRows="0"/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Ekonomik</dc:creator>
  <cp:lastModifiedBy>Hewlett-Packard Company</cp:lastModifiedBy>
  <cp:lastPrinted>2023-01-09T07:50:20Z</cp:lastPrinted>
  <dcterms:created xsi:type="dcterms:W3CDTF">2021-06-10T20:03:21Z</dcterms:created>
  <dcterms:modified xsi:type="dcterms:W3CDTF">2023-01-09T07:50:50Z</dcterms:modified>
</cp:coreProperties>
</file>